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153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'Tabelle1'!$A$1:$J$21</definedName>
  </definedNames>
  <calcPr fullCalcOnLoad="1"/>
</workbook>
</file>

<file path=xl/comments1.xml><?xml version="1.0" encoding="utf-8"?>
<comments xmlns="http://schemas.openxmlformats.org/spreadsheetml/2006/main">
  <authors>
    <author>Echterbruch</author>
  </authors>
  <commentList>
    <comment ref="I9" authorId="0">
      <text>
        <r>
          <rPr>
            <b/>
            <sz val="12"/>
            <rFont val="Tahoma"/>
            <family val="2"/>
          </rPr>
          <t>In diese Spalte Ihre Wunschmodule ankreuzen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12"/>
            <rFont val="Tahoma"/>
            <family val="2"/>
          </rPr>
          <t>Rabattierter Paketpreis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<sst xmlns="http://schemas.openxmlformats.org/spreadsheetml/2006/main" count="49" uniqueCount="23">
  <si>
    <t>x</t>
  </si>
  <si>
    <t>Premium</t>
  </si>
  <si>
    <t>Vip</t>
  </si>
  <si>
    <t>Top</t>
  </si>
  <si>
    <t>Basic</t>
  </si>
  <si>
    <t>Eco</t>
  </si>
  <si>
    <t>Tribünen Banner</t>
  </si>
  <si>
    <t>Paket</t>
  </si>
  <si>
    <t>Modul</t>
  </si>
  <si>
    <t>Logo auf HP HX</t>
  </si>
  <si>
    <t>Logo auf HP FXH</t>
  </si>
  <si>
    <t>4a</t>
  </si>
  <si>
    <t>4b</t>
  </si>
  <si>
    <t>4c</t>
  </si>
  <si>
    <t>Wunsch</t>
  </si>
  <si>
    <t>Normalpreis</t>
  </si>
  <si>
    <t>Ihr Preis</t>
  </si>
  <si>
    <t>Kalkulieren Sie Ihre Sponsoringpakete selbst</t>
  </si>
  <si>
    <t>Hinter Tor Banner</t>
  </si>
  <si>
    <t>Logo auf Facebook</t>
  </si>
  <si>
    <t>1/1 Seite im Spielplanheft</t>
  </si>
  <si>
    <t>1/2 Seite im Spielplanheft</t>
  </si>
  <si>
    <t>1/3 Seite im Spielplanheft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</si>
</sst>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</numFmts>
  <fonts count="47">
    <font>
      <sz val="10"/>
      <name val="Arial"/>
      <family val="0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/>
      <protection hidden="1"/>
    </xf>
    <xf numFmtId="164" fontId="6" fillId="34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7" borderId="10" xfId="0" applyFont="1" applyFill="1" applyBorder="1" applyAlignment="1" applyProtection="1">
      <alignment horizontal="center"/>
      <protection hidden="1"/>
    </xf>
    <xf numFmtId="0" fontId="7" fillId="38" borderId="10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 hidden="1"/>
    </xf>
    <xf numFmtId="164" fontId="6" fillId="34" borderId="11" xfId="0" applyNumberFormat="1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7" borderId="11" xfId="0" applyFont="1" applyFill="1" applyBorder="1" applyAlignment="1" applyProtection="1">
      <alignment horizontal="center"/>
      <protection hidden="1"/>
    </xf>
    <xf numFmtId="0" fontId="7" fillId="38" borderId="11" xfId="0" applyFont="1" applyFill="1" applyBorder="1" applyAlignment="1">
      <alignment horizontal="center"/>
    </xf>
    <xf numFmtId="164" fontId="8" fillId="34" borderId="12" xfId="0" applyNumberFormat="1" applyFont="1" applyFill="1" applyBorder="1" applyAlignment="1" applyProtection="1">
      <alignment horizontal="center"/>
      <protection hidden="1"/>
    </xf>
    <xf numFmtId="164" fontId="8" fillId="35" borderId="12" xfId="0" applyNumberFormat="1" applyFont="1" applyFill="1" applyBorder="1" applyAlignment="1" applyProtection="1">
      <alignment horizontal="center"/>
      <protection hidden="1"/>
    </xf>
    <xf numFmtId="164" fontId="8" fillId="36" borderId="12" xfId="0" applyNumberFormat="1" applyFont="1" applyFill="1" applyBorder="1" applyAlignment="1" applyProtection="1">
      <alignment horizontal="center"/>
      <protection hidden="1"/>
    </xf>
    <xf numFmtId="164" fontId="8" fillId="37" borderId="12" xfId="0" applyNumberFormat="1" applyFont="1" applyFill="1" applyBorder="1" applyAlignment="1" applyProtection="1">
      <alignment horizontal="center"/>
      <protection hidden="1"/>
    </xf>
    <xf numFmtId="164" fontId="9" fillId="38" borderId="12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 applyProtection="1">
      <alignment horizontal="center"/>
      <protection hidden="1"/>
    </xf>
    <xf numFmtId="0" fontId="5" fillId="35" borderId="11" xfId="0" applyFont="1" applyFill="1" applyBorder="1" applyAlignment="1" applyProtection="1">
      <alignment horizontal="center"/>
      <protection hidden="1"/>
    </xf>
    <xf numFmtId="0" fontId="5" fillId="36" borderId="11" xfId="0" applyFont="1" applyFill="1" applyBorder="1" applyAlignment="1" applyProtection="1">
      <alignment horizontal="center"/>
      <protection hidden="1"/>
    </xf>
    <xf numFmtId="0" fontId="5" fillId="37" borderId="11" xfId="0" applyFont="1" applyFill="1" applyBorder="1" applyAlignment="1" applyProtection="1">
      <alignment horizontal="center"/>
      <protection hidden="1"/>
    </xf>
    <xf numFmtId="0" fontId="5" fillId="38" borderId="11" xfId="0" applyFont="1" applyFill="1" applyBorder="1" applyAlignment="1">
      <alignment/>
    </xf>
    <xf numFmtId="0" fontId="6" fillId="38" borderId="13" xfId="0" applyFont="1" applyFill="1" applyBorder="1" applyAlignment="1">
      <alignment horizontal="center"/>
    </xf>
    <xf numFmtId="49" fontId="6" fillId="38" borderId="14" xfId="0" applyNumberFormat="1" applyFont="1" applyFill="1" applyBorder="1" applyAlignment="1">
      <alignment/>
    </xf>
    <xf numFmtId="164" fontId="6" fillId="33" borderId="15" xfId="0" applyNumberFormat="1" applyFont="1" applyFill="1" applyBorder="1" applyAlignment="1" applyProtection="1">
      <alignment horizontal="center"/>
      <protection hidden="1"/>
    </xf>
    <xf numFmtId="0" fontId="6" fillId="34" borderId="15" xfId="0" applyFont="1" applyFill="1" applyBorder="1" applyAlignment="1" applyProtection="1">
      <alignment horizontal="center"/>
      <protection hidden="1"/>
    </xf>
    <xf numFmtId="0" fontId="6" fillId="35" borderId="15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 horizontal="center"/>
      <protection hidden="1"/>
    </xf>
    <xf numFmtId="0" fontId="6" fillId="37" borderId="15" xfId="0" applyFont="1" applyFill="1" applyBorder="1" applyAlignment="1" applyProtection="1">
      <alignment horizontal="center"/>
      <protection hidden="1"/>
    </xf>
    <xf numFmtId="0" fontId="6" fillId="38" borderId="15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>
      <alignment horizontal="center"/>
    </xf>
    <xf numFmtId="49" fontId="6" fillId="34" borderId="14" xfId="0" applyNumberFormat="1" applyFont="1" applyFill="1" applyBorder="1" applyAlignment="1">
      <alignment/>
    </xf>
    <xf numFmtId="0" fontId="10" fillId="39" borderId="13" xfId="0" applyFont="1" applyFill="1" applyBorder="1" applyAlignment="1">
      <alignment/>
    </xf>
    <xf numFmtId="164" fontId="10" fillId="39" borderId="13" xfId="0" applyNumberFormat="1" applyFont="1" applyFill="1" applyBorder="1" applyAlignment="1">
      <alignment horizontal="center"/>
    </xf>
    <xf numFmtId="49" fontId="6" fillId="39" borderId="13" xfId="0" applyNumberFormat="1" applyFont="1" applyFill="1" applyBorder="1" applyAlignment="1">
      <alignment/>
    </xf>
    <xf numFmtId="164" fontId="6" fillId="39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/>
    </xf>
    <xf numFmtId="164" fontId="11" fillId="0" borderId="0" xfId="0" applyNumberFormat="1" applyFont="1" applyFill="1" applyAlignment="1" applyProtection="1">
      <alignment horizontal="right"/>
      <protection hidden="1"/>
    </xf>
    <xf numFmtId="0" fontId="12" fillId="0" borderId="0" xfId="0" applyFont="1" applyFill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49" fontId="0" fillId="39" borderId="17" xfId="0" applyNumberFormat="1" applyFill="1" applyBorder="1" applyAlignment="1">
      <alignment/>
    </xf>
    <xf numFmtId="164" fontId="0" fillId="39" borderId="17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0" xfId="0" applyFill="1" applyBorder="1" applyAlignment="1">
      <alignment/>
    </xf>
    <xf numFmtId="49" fontId="0" fillId="39" borderId="0" xfId="0" applyNumberFormat="1" applyFill="1" applyBorder="1" applyAlignment="1">
      <alignment/>
    </xf>
    <xf numFmtId="164" fontId="1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0" xfId="0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49" fontId="5" fillId="39" borderId="0" xfId="0" applyNumberFormat="1" applyFont="1" applyFill="1" applyBorder="1" applyAlignment="1">
      <alignment/>
    </xf>
    <xf numFmtId="164" fontId="5" fillId="39" borderId="0" xfId="0" applyNumberFormat="1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49" fontId="0" fillId="39" borderId="22" xfId="0" applyNumberFormat="1" applyFill="1" applyBorder="1" applyAlignment="1">
      <alignment/>
    </xf>
    <xf numFmtId="164" fontId="0" fillId="39" borderId="22" xfId="0" applyNumberForma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/>
    </xf>
    <xf numFmtId="0" fontId="5" fillId="40" borderId="0" xfId="0" applyFont="1" applyFill="1" applyBorder="1" applyAlignment="1">
      <alignment/>
    </xf>
    <xf numFmtId="49" fontId="5" fillId="40" borderId="0" xfId="0" applyNumberFormat="1" applyFont="1" applyFill="1" applyBorder="1" applyAlignment="1">
      <alignment/>
    </xf>
    <xf numFmtId="49" fontId="6" fillId="40" borderId="0" xfId="0" applyNumberFormat="1" applyFont="1" applyFill="1" applyBorder="1" applyAlignment="1">
      <alignment horizontal="center"/>
    </xf>
    <xf numFmtId="49" fontId="6" fillId="40" borderId="0" xfId="0" applyNumberFormat="1" applyFont="1" applyFill="1" applyBorder="1" applyAlignment="1">
      <alignment/>
    </xf>
    <xf numFmtId="164" fontId="8" fillId="33" borderId="12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209550</xdr:rowOff>
    </xdr:from>
    <xdr:to>
      <xdr:col>8</xdr:col>
      <xdr:colOff>342900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8420100" y="371475"/>
          <a:ext cx="971550" cy="1457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3" max="3" width="39.28125" style="1" customWidth="1"/>
    <col min="4" max="4" width="14.7109375" style="0" customWidth="1"/>
    <col min="5" max="5" width="14.7109375" style="3" customWidth="1"/>
    <col min="6" max="9" width="14.7109375" style="2" customWidth="1"/>
  </cols>
  <sheetData>
    <row r="1" spans="1:13" ht="12.75">
      <c r="A1" s="47"/>
      <c r="B1" s="48"/>
      <c r="C1" s="49"/>
      <c r="D1" s="48"/>
      <c r="E1" s="50"/>
      <c r="F1" s="51"/>
      <c r="G1" s="51"/>
      <c r="H1" s="51"/>
      <c r="I1" s="51"/>
      <c r="J1" s="52"/>
      <c r="K1" s="43"/>
      <c r="L1" s="43"/>
      <c r="M1" s="43"/>
    </row>
    <row r="2" spans="1:13" ht="23.25">
      <c r="A2" s="53"/>
      <c r="B2" s="54"/>
      <c r="C2" s="55"/>
      <c r="D2" s="54"/>
      <c r="E2" s="56" t="s">
        <v>17</v>
      </c>
      <c r="F2" s="57"/>
      <c r="G2" s="57"/>
      <c r="H2" s="57"/>
      <c r="I2" s="57"/>
      <c r="J2" s="58"/>
      <c r="K2" s="43"/>
      <c r="L2" s="43"/>
      <c r="M2" s="43"/>
    </row>
    <row r="3" spans="1:13" ht="12.75">
      <c r="A3" s="53"/>
      <c r="B3" s="54"/>
      <c r="C3" s="55"/>
      <c r="D3" s="54"/>
      <c r="E3" s="59"/>
      <c r="F3" s="57"/>
      <c r="G3" s="57"/>
      <c r="H3" s="57"/>
      <c r="I3" s="57"/>
      <c r="J3" s="58"/>
      <c r="K3" s="43"/>
      <c r="L3" s="43"/>
      <c r="M3" s="43"/>
    </row>
    <row r="4" spans="1:13" ht="13.5" thickBot="1">
      <c r="A4" s="53"/>
      <c r="B4" s="54"/>
      <c r="C4" s="55"/>
      <c r="D4" s="54"/>
      <c r="E4" s="59"/>
      <c r="F4" s="57"/>
      <c r="G4" s="57"/>
      <c r="H4" s="57"/>
      <c r="I4" s="57"/>
      <c r="J4" s="58"/>
      <c r="K4" s="43"/>
      <c r="L4" s="43"/>
      <c r="M4" s="43"/>
    </row>
    <row r="5" spans="1:15" ht="20.25">
      <c r="A5" s="53"/>
      <c r="B5" s="70"/>
      <c r="C5" s="71"/>
      <c r="D5" s="6" t="s">
        <v>1</v>
      </c>
      <c r="E5" s="7" t="s">
        <v>2</v>
      </c>
      <c r="F5" s="8" t="s">
        <v>3</v>
      </c>
      <c r="G5" s="9" t="s">
        <v>4</v>
      </c>
      <c r="H5" s="10" t="s">
        <v>5</v>
      </c>
      <c r="I5" s="11" t="s">
        <v>14</v>
      </c>
      <c r="J5" s="58"/>
      <c r="K5" s="44"/>
      <c r="L5" s="44"/>
      <c r="N5" s="5"/>
      <c r="O5" s="5"/>
    </row>
    <row r="6" spans="1:15" ht="21" thickBot="1">
      <c r="A6" s="53"/>
      <c r="B6" s="70"/>
      <c r="C6" s="71"/>
      <c r="D6" s="12" t="s">
        <v>7</v>
      </c>
      <c r="E6" s="13" t="s">
        <v>7</v>
      </c>
      <c r="F6" s="14" t="s">
        <v>7</v>
      </c>
      <c r="G6" s="15" t="s">
        <v>7</v>
      </c>
      <c r="H6" s="16" t="s">
        <v>7</v>
      </c>
      <c r="I6" s="17" t="s">
        <v>7</v>
      </c>
      <c r="J6" s="58"/>
      <c r="K6" s="44"/>
      <c r="L6" s="44"/>
      <c r="N6" s="5"/>
      <c r="O6" s="5"/>
    </row>
    <row r="7" spans="1:15" ht="21" thickBot="1">
      <c r="A7" s="53"/>
      <c r="B7" s="70"/>
      <c r="C7" s="73"/>
      <c r="D7" s="74">
        <v>680</v>
      </c>
      <c r="E7" s="18">
        <v>440</v>
      </c>
      <c r="F7" s="19">
        <v>232</v>
      </c>
      <c r="G7" s="20">
        <v>214</v>
      </c>
      <c r="H7" s="21">
        <v>160</v>
      </c>
      <c r="I7" s="22">
        <f>I19*(100-(K18-3))/100</f>
        <v>0</v>
      </c>
      <c r="J7" s="58"/>
      <c r="K7" s="44"/>
      <c r="L7" s="44"/>
      <c r="N7" s="5"/>
      <c r="O7" s="5"/>
    </row>
    <row r="8" spans="1:15" ht="20.25">
      <c r="A8" s="53"/>
      <c r="B8" s="72" t="s">
        <v>8</v>
      </c>
      <c r="C8" s="71"/>
      <c r="D8" s="23"/>
      <c r="E8" s="24"/>
      <c r="F8" s="25"/>
      <c r="G8" s="26"/>
      <c r="H8" s="27"/>
      <c r="I8" s="28"/>
      <c r="J8" s="58"/>
      <c r="K8" s="44"/>
      <c r="L8" s="44"/>
      <c r="N8" s="5"/>
      <c r="O8" s="5"/>
    </row>
    <row r="9" spans="1:15" ht="20.25">
      <c r="A9" s="53"/>
      <c r="B9" s="29">
        <v>1</v>
      </c>
      <c r="C9" s="30" t="s">
        <v>10</v>
      </c>
      <c r="D9" s="31" t="s">
        <v>0</v>
      </c>
      <c r="E9" s="32" t="s">
        <v>0</v>
      </c>
      <c r="F9" s="33" t="s">
        <v>0</v>
      </c>
      <c r="G9" s="34" t="s">
        <v>0</v>
      </c>
      <c r="H9" s="35" t="s">
        <v>0</v>
      </c>
      <c r="I9" s="36"/>
      <c r="J9" s="58"/>
      <c r="K9" s="45" t="str">
        <f>IF(I9&lt;&gt;0,"50€","0")</f>
        <v>0</v>
      </c>
      <c r="L9" s="44"/>
      <c r="M9" s="44" t="str">
        <f>IF(I9&lt;&gt;0,"3","0")</f>
        <v>0</v>
      </c>
      <c r="N9" s="5"/>
      <c r="O9" s="5"/>
    </row>
    <row r="10" spans="1:15" ht="20.25">
      <c r="A10" s="53"/>
      <c r="B10" s="37">
        <v>2</v>
      </c>
      <c r="C10" s="38" t="s">
        <v>9</v>
      </c>
      <c r="D10" s="31" t="s">
        <v>0</v>
      </c>
      <c r="E10" s="32" t="s">
        <v>0</v>
      </c>
      <c r="F10" s="33" t="s">
        <v>0</v>
      </c>
      <c r="G10" s="34" t="s">
        <v>0</v>
      </c>
      <c r="H10" s="35" t="s">
        <v>0</v>
      </c>
      <c r="I10" s="36"/>
      <c r="J10" s="58"/>
      <c r="K10" s="45" t="str">
        <f>IF(I10&lt;&gt;0,"50€","0")</f>
        <v>0</v>
      </c>
      <c r="L10" s="44"/>
      <c r="M10" s="44" t="str">
        <f>IF(I10&lt;&gt;0,"3","0")</f>
        <v>0</v>
      </c>
      <c r="N10" s="5"/>
      <c r="O10" s="5"/>
    </row>
    <row r="11" spans="1:15" ht="20.25">
      <c r="A11" s="53"/>
      <c r="B11" s="29">
        <v>3</v>
      </c>
      <c r="C11" s="30" t="s">
        <v>19</v>
      </c>
      <c r="D11" s="31" t="s">
        <v>0</v>
      </c>
      <c r="E11" s="32" t="s">
        <v>0</v>
      </c>
      <c r="F11" s="33" t="s">
        <v>0</v>
      </c>
      <c r="G11" s="34" t="s">
        <v>0</v>
      </c>
      <c r="H11" s="35" t="s">
        <v>0</v>
      </c>
      <c r="I11" s="36"/>
      <c r="J11" s="58"/>
      <c r="K11" s="45" t="str">
        <f>IF(I11&lt;&gt;0,"70€","0")</f>
        <v>0</v>
      </c>
      <c r="L11" s="44"/>
      <c r="M11" s="44" t="str">
        <f>IF(I11&lt;&gt;0,"3","0")</f>
        <v>0</v>
      </c>
      <c r="N11" s="5"/>
      <c r="O11" s="5"/>
    </row>
    <row r="12" spans="1:15" ht="20.25">
      <c r="A12" s="53"/>
      <c r="B12" s="37" t="s">
        <v>11</v>
      </c>
      <c r="C12" s="38" t="s">
        <v>20</v>
      </c>
      <c r="D12" s="31" t="s">
        <v>0</v>
      </c>
      <c r="E12" s="32" t="s">
        <v>0</v>
      </c>
      <c r="F12" s="33"/>
      <c r="G12" s="34"/>
      <c r="H12" s="35"/>
      <c r="I12" s="36"/>
      <c r="J12" s="58"/>
      <c r="K12" s="45" t="str">
        <f>IF(I12&lt;&gt;0,"160€","0")</f>
        <v>0</v>
      </c>
      <c r="L12" s="44"/>
      <c r="M12" s="44" t="str">
        <f>IF(I12&lt;&gt;0,"3","0")</f>
        <v>0</v>
      </c>
      <c r="N12" s="5"/>
      <c r="O12" s="5"/>
    </row>
    <row r="13" spans="1:15" ht="20.25">
      <c r="A13" s="53"/>
      <c r="B13" s="29" t="s">
        <v>12</v>
      </c>
      <c r="C13" s="30" t="s">
        <v>21</v>
      </c>
      <c r="D13" s="31"/>
      <c r="E13" s="32"/>
      <c r="F13" s="33" t="s">
        <v>0</v>
      </c>
      <c r="G13" s="34"/>
      <c r="H13" s="35"/>
      <c r="I13" s="36"/>
      <c r="J13" s="58"/>
      <c r="K13" s="45" t="str">
        <f>IF(I13&lt;&gt;0,"85€","0")</f>
        <v>0</v>
      </c>
      <c r="L13" s="44"/>
      <c r="M13" s="44" t="str">
        <f>IF(I13&lt;&gt;0,"3","0")</f>
        <v>0</v>
      </c>
      <c r="N13" s="5"/>
      <c r="O13" s="5"/>
    </row>
    <row r="14" spans="1:15" ht="20.25">
      <c r="A14" s="53"/>
      <c r="B14" s="37" t="s">
        <v>13</v>
      </c>
      <c r="C14" s="38" t="s">
        <v>22</v>
      </c>
      <c r="D14" s="31"/>
      <c r="E14" s="32"/>
      <c r="F14" s="33"/>
      <c r="G14" s="34" t="s">
        <v>0</v>
      </c>
      <c r="H14" s="35"/>
      <c r="I14" s="36"/>
      <c r="J14" s="58"/>
      <c r="K14" s="45" t="str">
        <f>IF(I14&lt;&gt;0,"65€","0")</f>
        <v>0</v>
      </c>
      <c r="L14" s="44"/>
      <c r="M14" s="44" t="str">
        <f>IF(I14&lt;&gt;0,"3","0")</f>
        <v>0</v>
      </c>
      <c r="N14" s="5"/>
      <c r="O14" s="5"/>
    </row>
    <row r="15" spans="1:15" ht="20.25">
      <c r="A15" s="53"/>
      <c r="B15" s="29">
        <v>5</v>
      </c>
      <c r="C15" s="30" t="s">
        <v>6</v>
      </c>
      <c r="D15" s="31" t="s">
        <v>0</v>
      </c>
      <c r="E15" s="32"/>
      <c r="F15" s="33"/>
      <c r="G15" s="34"/>
      <c r="H15" s="35"/>
      <c r="I15" s="36"/>
      <c r="J15" s="58"/>
      <c r="K15" s="45" t="str">
        <f>IF(I15&lt;&gt;0,"300€","0")</f>
        <v>0</v>
      </c>
      <c r="L15" s="44"/>
      <c r="M15" s="44" t="str">
        <f>IF(I15&lt;&gt;0,"3","0")</f>
        <v>0</v>
      </c>
      <c r="N15" s="5"/>
      <c r="O15" s="5"/>
    </row>
    <row r="16" spans="1:15" ht="20.25">
      <c r="A16" s="53"/>
      <c r="B16" s="37">
        <v>6</v>
      </c>
      <c r="C16" s="38" t="s">
        <v>18</v>
      </c>
      <c r="D16" s="31" t="s">
        <v>0</v>
      </c>
      <c r="E16" s="32" t="s">
        <v>0</v>
      </c>
      <c r="F16" s="33"/>
      <c r="G16" s="34"/>
      <c r="H16" s="35"/>
      <c r="I16" s="36"/>
      <c r="J16" s="58"/>
      <c r="K16" s="45" t="str">
        <f>IF(I16&lt;&gt;0,"170€","0")</f>
        <v>0</v>
      </c>
      <c r="L16" s="44"/>
      <c r="M16" s="44" t="str">
        <f>IF(I16&lt;&gt;0,"3","0")</f>
        <v>0</v>
      </c>
      <c r="N16" s="5"/>
      <c r="O16" s="5"/>
    </row>
    <row r="17" spans="1:15" ht="20.25">
      <c r="A17" s="53"/>
      <c r="B17" s="60"/>
      <c r="C17" s="61"/>
      <c r="D17" s="60"/>
      <c r="E17" s="62"/>
      <c r="F17" s="63"/>
      <c r="G17" s="63"/>
      <c r="H17" s="63"/>
      <c r="I17" s="63"/>
      <c r="J17" s="58"/>
      <c r="K17" s="44"/>
      <c r="L17" s="44"/>
      <c r="M17" s="44"/>
      <c r="N17" s="5"/>
      <c r="O17" s="5"/>
    </row>
    <row r="18" spans="1:15" ht="20.25">
      <c r="A18" s="53"/>
      <c r="B18" s="60"/>
      <c r="C18" s="61"/>
      <c r="D18" s="60"/>
      <c r="E18" s="62"/>
      <c r="F18" s="63"/>
      <c r="G18" s="63"/>
      <c r="H18" s="63"/>
      <c r="I18" s="63"/>
      <c r="J18" s="58"/>
      <c r="K18" s="46">
        <f>M9+M10+M11+M12+M13+M14+M15+M16</f>
        <v>0</v>
      </c>
      <c r="L18" s="44"/>
      <c r="M18" s="44"/>
      <c r="N18" s="5"/>
      <c r="O18" s="5"/>
    </row>
    <row r="19" spans="1:15" ht="20.25">
      <c r="A19" s="53"/>
      <c r="B19" s="60"/>
      <c r="C19" s="39" t="s">
        <v>15</v>
      </c>
      <c r="D19" s="40">
        <v>800</v>
      </c>
      <c r="E19" s="40">
        <v>500</v>
      </c>
      <c r="F19" s="40">
        <v>255</v>
      </c>
      <c r="G19" s="40">
        <v>235</v>
      </c>
      <c r="H19" s="40">
        <v>170</v>
      </c>
      <c r="I19" s="40">
        <f>K11+K9+K10+K16+K15+K14+K13+K12</f>
        <v>0</v>
      </c>
      <c r="J19" s="58"/>
      <c r="K19" s="44"/>
      <c r="L19" s="44"/>
      <c r="M19" s="44"/>
      <c r="N19" s="5"/>
      <c r="O19" s="5"/>
    </row>
    <row r="20" spans="1:15" ht="20.25">
      <c r="A20" s="53"/>
      <c r="B20" s="60"/>
      <c r="C20" s="41" t="s">
        <v>16</v>
      </c>
      <c r="D20" s="42">
        <v>680</v>
      </c>
      <c r="E20" s="42">
        <v>440</v>
      </c>
      <c r="F20" s="42">
        <v>232</v>
      </c>
      <c r="G20" s="42">
        <v>214</v>
      </c>
      <c r="H20" s="42">
        <v>160</v>
      </c>
      <c r="I20" s="42">
        <f>I7</f>
        <v>0</v>
      </c>
      <c r="J20" s="58"/>
      <c r="K20" s="44"/>
      <c r="L20" s="44"/>
      <c r="M20" s="44"/>
      <c r="N20" s="5"/>
      <c r="O20" s="5"/>
    </row>
    <row r="21" spans="1:15" ht="12.75">
      <c r="A21" s="53"/>
      <c r="B21" s="54"/>
      <c r="C21" s="55"/>
      <c r="D21" s="54"/>
      <c r="E21" s="59"/>
      <c r="F21" s="57"/>
      <c r="G21" s="57"/>
      <c r="H21" s="57"/>
      <c r="I21" s="57"/>
      <c r="J21" s="58"/>
      <c r="K21" s="4"/>
      <c r="L21" s="4"/>
      <c r="M21" s="4"/>
      <c r="N21" s="5"/>
      <c r="O21" s="5"/>
    </row>
    <row r="22" spans="1:15" ht="13.5" thickBot="1">
      <c r="A22" s="64"/>
      <c r="B22" s="65"/>
      <c r="C22" s="66"/>
      <c r="D22" s="65"/>
      <c r="E22" s="67"/>
      <c r="F22" s="68"/>
      <c r="G22" s="68"/>
      <c r="H22" s="68"/>
      <c r="I22" s="68"/>
      <c r="J22" s="69"/>
      <c r="K22" s="5"/>
      <c r="L22" s="5"/>
      <c r="M22" s="5"/>
      <c r="N22" s="5"/>
      <c r="O22" s="5"/>
    </row>
    <row r="23" spans="11:15" ht="12.75">
      <c r="K23" s="5"/>
      <c r="L23" s="5"/>
      <c r="M23" s="5"/>
      <c r="N23" s="5"/>
      <c r="O23" s="5"/>
    </row>
    <row r="24" spans="11:15" ht="12.75">
      <c r="K24" s="5"/>
      <c r="L24" s="5"/>
      <c r="M24" s="5"/>
      <c r="N24" s="5"/>
      <c r="O24" s="5"/>
    </row>
    <row r="25" spans="11:15" ht="12.75">
      <c r="K25" s="5"/>
      <c r="L25" s="5"/>
      <c r="M25" s="5"/>
      <c r="N25" s="5"/>
      <c r="O25" s="5"/>
    </row>
    <row r="26" spans="11:15" ht="12.75">
      <c r="K26" s="5"/>
      <c r="L26" s="5"/>
      <c r="M26" s="5"/>
      <c r="N26" s="5"/>
      <c r="O26" s="5"/>
    </row>
    <row r="27" spans="11:15" ht="12.75">
      <c r="K27" s="5"/>
      <c r="L27" s="5"/>
      <c r="M27" s="5"/>
      <c r="N27" s="5"/>
      <c r="O27" s="5"/>
    </row>
    <row r="28" spans="11:15" ht="12.75">
      <c r="K28" s="5"/>
      <c r="L28" s="5"/>
      <c r="M28" s="5"/>
      <c r="N28" s="5"/>
      <c r="O28" s="5"/>
    </row>
    <row r="29" spans="11:15" ht="12.75">
      <c r="K29" s="5"/>
      <c r="L29" s="5"/>
      <c r="M29" s="5"/>
      <c r="N29" s="5"/>
      <c r="O29" s="5"/>
    </row>
    <row r="30" spans="11:15" ht="12.75">
      <c r="K30" s="5"/>
      <c r="L30" s="5"/>
      <c r="M30" s="5"/>
      <c r="N30" s="5"/>
      <c r="O30" s="5"/>
    </row>
    <row r="31" spans="11:15" ht="12.75">
      <c r="K31" s="5"/>
      <c r="L31" s="5"/>
      <c r="M31" s="5"/>
      <c r="N31" s="5"/>
      <c r="O31" s="5"/>
    </row>
    <row r="32" spans="11:15" ht="12.75">
      <c r="K32" s="5"/>
      <c r="L32" s="5"/>
      <c r="M32" s="5"/>
      <c r="N32" s="5"/>
      <c r="O32" s="5"/>
    </row>
    <row r="33" spans="11:15" ht="12.75">
      <c r="K33" s="5"/>
      <c r="L33" s="5"/>
      <c r="M33" s="5"/>
      <c r="N33" s="5"/>
      <c r="O33" s="5"/>
    </row>
    <row r="34" spans="11:15" ht="12.75">
      <c r="K34" s="5"/>
      <c r="L34" s="5"/>
      <c r="M34" s="5"/>
      <c r="N34" s="5"/>
      <c r="O34" s="5"/>
    </row>
    <row r="35" spans="11:15" ht="12.75">
      <c r="K35" s="5"/>
      <c r="L35" s="5"/>
      <c r="M35" s="5"/>
      <c r="N35" s="5"/>
      <c r="O35" s="5"/>
    </row>
    <row r="36" spans="11:15" ht="12.75">
      <c r="K36" s="5"/>
      <c r="L36" s="5"/>
      <c r="M36" s="5"/>
      <c r="N36" s="5"/>
      <c r="O36" s="5"/>
    </row>
    <row r="37" spans="11:15" ht="12.75">
      <c r="K37" s="5"/>
      <c r="L37" s="5"/>
      <c r="M37" s="5"/>
      <c r="N37" s="5"/>
      <c r="O37" s="5"/>
    </row>
    <row r="38" spans="11:15" ht="12.75">
      <c r="K38" s="5"/>
      <c r="L38" s="5"/>
      <c r="M38" s="5"/>
      <c r="N38" s="5"/>
      <c r="O38" s="5"/>
    </row>
  </sheetData>
  <sheetProtection password="CC24" sheet="1"/>
  <conditionalFormatting sqref="G17">
    <cfRule type="cellIs" priority="1" dxfId="0" operator="greaterThanOrEqual" stopIfTrue="1">
      <formula>700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Hülskens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Echterbruch</dc:creator>
  <cp:keywords/>
  <dc:description/>
  <cp:lastModifiedBy>Heinz Echterbruch</cp:lastModifiedBy>
  <cp:lastPrinted>2012-11-08T14:54:24Z</cp:lastPrinted>
  <dcterms:created xsi:type="dcterms:W3CDTF">2012-10-24T13:07:47Z</dcterms:created>
  <dcterms:modified xsi:type="dcterms:W3CDTF">2015-04-22T09:19:05Z</dcterms:modified>
  <cp:category/>
  <cp:version/>
  <cp:contentType/>
  <cp:contentStatus/>
</cp:coreProperties>
</file>